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ropbox\Pranvera\E DREJTA PER INFORMIM\2018\Regjistri i pashikimit te prokurimeve publike\"/>
    </mc:Choice>
  </mc:AlternateContent>
  <bookViews>
    <workbookView xWindow="0" yWindow="0" windowWidth="24300" windowHeight="9945"/>
  </bookViews>
  <sheets>
    <sheet name="Regj Parashikimit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5" i="1"/>
  <c r="D24" i="1"/>
  <c r="D22" i="1"/>
  <c r="C22" i="1" s="1"/>
  <c r="D20" i="1"/>
  <c r="D18" i="1"/>
  <c r="D17" i="1"/>
  <c r="D16" i="1"/>
  <c r="D15" i="1"/>
  <c r="C15" i="1" s="1"/>
  <c r="D13" i="1"/>
  <c r="D11" i="1"/>
  <c r="D10" i="1"/>
  <c r="D9" i="1"/>
  <c r="C9" i="1" s="1"/>
  <c r="C27" i="1"/>
  <c r="C25" i="1"/>
  <c r="C24" i="1"/>
  <c r="C20" i="1"/>
  <c r="C18" i="1"/>
  <c r="C17" i="1"/>
  <c r="C16" i="1"/>
  <c r="C13" i="1"/>
  <c r="C11" i="1"/>
  <c r="C10" i="1"/>
  <c r="C8" i="1" l="1"/>
  <c r="C26" i="1" l="1"/>
  <c r="D26" i="1"/>
  <c r="C23" i="1"/>
  <c r="D23" i="1"/>
  <c r="C21" i="1"/>
  <c r="D21" i="1"/>
  <c r="C19" i="1"/>
  <c r="D19" i="1"/>
  <c r="D14" i="1"/>
  <c r="C14" i="1"/>
  <c r="D8" i="1"/>
  <c r="C28" i="1" l="1"/>
  <c r="D28" i="1"/>
</calcChain>
</file>

<file path=xl/sharedStrings.xml><?xml version="1.0" encoding="utf-8"?>
<sst xmlns="http://schemas.openxmlformats.org/spreadsheetml/2006/main" count="72" uniqueCount="39">
  <si>
    <t>REGJISTRI I PARASHIKIMEVE TE PROKURIMIT PUBLIKE PER VITIN 2018</t>
  </si>
  <si>
    <t>Autoriteti  Kontraktor: AGJENCIA E SIGURIMIT TE CILESISE NE ARSIMIN E LARTE</t>
  </si>
  <si>
    <t xml:space="preserve">Detajimi 602 (prokurime) 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</si>
  <si>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</si>
  <si>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</si>
  <si>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</si>
  <si>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</si>
  <si>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</si>
  <si>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i procedurës së prokurimit</t>
  </si>
  <si>
    <t>Koha e planifikuar për zhvillimin e procedurës</t>
  </si>
  <si>
    <t>Materiale zyre dhe të përgjithshme</t>
  </si>
  <si>
    <t>Kancelari</t>
  </si>
  <si>
    <t>Buxh. I shtetit</t>
  </si>
  <si>
    <t>Blerje e vogël</t>
  </si>
  <si>
    <t>Gjatë vitit</t>
  </si>
  <si>
    <t>Materiale pastrimi, ngrohje, ndricim</t>
  </si>
  <si>
    <t>Materiale për funksionimin e pajisjeve të zyrës</t>
  </si>
  <si>
    <t>Furnizime dhe material.te tjera zyre dhe të përgjithshme</t>
  </si>
  <si>
    <t>Shërbime nga të tretë</t>
  </si>
  <si>
    <t xml:space="preserve">Shërbime e e-mail,interneti, </t>
  </si>
  <si>
    <t>20% E kontrates se internetit</t>
  </si>
  <si>
    <t>Shërbime te sigurimit dhe ruajtjes</t>
  </si>
  <si>
    <t>Shpenzime publikimi, botime</t>
  </si>
  <si>
    <t>Shpenzime transporti</t>
  </si>
  <si>
    <t>Karburant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</si>
  <si>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</si>
  <si>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</si>
  <si>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</si>
  <si>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</si>
  <si>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</si>
  <si>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</si>
  <si>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Shpenz.të tjera material.e shërbim.e shërbim.operative</t>
  </si>
  <si>
    <t>Totali</t>
  </si>
  <si>
    <t xml:space="preserve">Njesia e Prokurimit </t>
  </si>
  <si>
    <t>Drejtori</t>
  </si>
  <si>
    <t>Edmond Mino</t>
  </si>
  <si>
    <t>Dhurata Bozo</t>
  </si>
  <si>
    <t>Pranvera Dingo</t>
  </si>
  <si>
    <t>Juna Mengri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</si>
</sst>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2" borderId="1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3" fontId="7" fillId="0" borderId="8" xfId="0" applyNumberFormat="1" applyFont="1" applyBorder="1"/>
    <xf numFmtId="0" fontId="7" fillId="0" borderId="8" xfId="0" applyFont="1" applyBorder="1"/>
    <xf numFmtId="0" fontId="3" fillId="0" borderId="9" xfId="0" applyFont="1" applyBorder="1"/>
    <xf numFmtId="0" fontId="8" fillId="0" borderId="10" xfId="0" applyFont="1" applyBorder="1"/>
    <xf numFmtId="0" fontId="9" fillId="0" borderId="11" xfId="0" applyFont="1" applyBorder="1"/>
    <xf numFmtId="3" fontId="3" fillId="0" borderId="12" xfId="0" applyNumberFormat="1" applyFont="1" applyBorder="1"/>
    <xf numFmtId="0" fontId="8" fillId="0" borderId="12" xfId="0" applyFont="1" applyBorder="1"/>
    <xf numFmtId="0" fontId="8" fillId="0" borderId="13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12" xfId="0" applyFont="1" applyBorder="1"/>
    <xf numFmtId="0" fontId="3" fillId="0" borderId="13" xfId="0" applyFont="1" applyBorder="1"/>
    <xf numFmtId="3" fontId="7" fillId="0" borderId="12" xfId="0" applyNumberFormat="1" applyFont="1" applyBorder="1"/>
    <xf numFmtId="0" fontId="3" fillId="0" borderId="12" xfId="0" applyFont="1" applyBorder="1"/>
    <xf numFmtId="0" fontId="8" fillId="0" borderId="14" xfId="0" applyFont="1" applyBorder="1"/>
    <xf numFmtId="0" fontId="9" fillId="0" borderId="15" xfId="0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0" fontId="8" fillId="0" borderId="17" xfId="0" applyFont="1" applyBorder="1"/>
    <xf numFmtId="0" fontId="8" fillId="0" borderId="18" xfId="0" applyFont="1" applyBorder="1"/>
    <xf numFmtId="0" fontId="7" fillId="2" borderId="2" xfId="0" applyFont="1" applyFill="1" applyBorder="1"/>
    <xf numFmtId="3" fontId="7" fillId="2" borderId="3" xfId="0" applyNumberFormat="1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0" fontId="0" fillId="0" borderId="0" xfId="0" applyBorder="1"/>
    <xf numFmtId="0" fontId="3" fillId="0" borderId="0" xfId="0" applyFont="1" applyBorder="1"/>
    <xf numFmtId="0" fontId="11" fillId="0" borderId="0" xfId="0" applyFont="1"/>
    <xf numFmtId="0" fontId="12" fillId="0" borderId="0" xfId="0" applyFont="1"/>
    <xf numFmtId="0" fontId="1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1"/>
  <sheetViews>
    <sheetView tabSelected="1" topLeftCell="A7" workbookViewId="0">
      <selection activeCell="H27" sqref="H27"/>
    </sheetView>
  </sheetViews>
  <sheetFormatPr defaultRowHeight="15" x14ac:dyDescent="0.25"/>
  <cols>
    <col min="1" max="1" width="8.42578125" customWidth="1"/>
    <col min="2" max="2" width="44.28515625" customWidth="1"/>
    <col min="3" max="3" width="12.85546875" customWidth="1"/>
    <col min="4" max="4" width="11.85546875" customWidth="1"/>
    <col min="5" max="5" width="13.140625" customWidth="1"/>
    <col min="6" max="6" width="13.7109375" customWidth="1"/>
    <col min="7" max="7" width="17.28515625" customWidth="1"/>
  </cols>
  <sheetData>
    <row r="3" spans="1:8" ht="15.75" x14ac:dyDescent="0.25">
      <c r="B3" s="41" t="s">
        <v>0</v>
      </c>
      <c r="C3" s="41"/>
      <c r="D3" s="41"/>
      <c r="E3" s="41"/>
      <c r="F3" s="41"/>
      <c r="G3" s="41"/>
      <c r="H3" s="41"/>
    </row>
    <row r="4" spans="1:8" ht="15.75" x14ac:dyDescent="0.25">
      <c r="B4" s="41" t="s">
        <v>1</v>
      </c>
      <c r="C4" s="41"/>
      <c r="D4" s="41"/>
      <c r="E4" s="41"/>
      <c r="F4" s="41"/>
      <c r="G4" s="41"/>
      <c r="H4" s="1"/>
    </row>
    <row r="5" spans="1:8" ht="15.75" x14ac:dyDescent="0.25">
      <c r="B5" s="2" t="s">
        <v>2</v>
      </c>
      <c r="C5" s="2"/>
      <c r="D5" s="2"/>
      <c r="E5" s="2"/>
      <c r="F5" s="2"/>
      <c r="G5" s="2" t="s">
        <v>3</v>
      </c>
    </row>
    <row r="6" spans="1:8" ht="16.5" thickBot="1" x14ac:dyDescent="0.3">
      <c r="B6" s="2"/>
      <c r="C6" s="2"/>
      <c r="D6" s="2"/>
      <c r="E6" s="2"/>
      <c r="F6" s="2"/>
      <c r="G6" s="2"/>
    </row>
    <row r="7" spans="1:8" ht="45" customHeight="1" thickBot="1" x14ac:dyDescent="0.3">
      <c r="A7" s="3"/>
      <c r="B7" s="4" t="s">
        <v>4</v>
      </c>
      <c r="C7" s="5" t="s">
        <v>5</v>
      </c>
      <c r="D7" s="6" t="s">
        <v>6</v>
      </c>
      <c r="E7" s="5" t="s">
        <v>7</v>
      </c>
      <c r="F7" s="7" t="s">
        <v>8</v>
      </c>
      <c r="G7" s="8" t="s">
        <v>9</v>
      </c>
    </row>
    <row r="8" spans="1:8" x14ac:dyDescent="0.25">
      <c r="A8" s="9">
        <v>6020</v>
      </c>
      <c r="B8" s="10" t="s">
        <v>10</v>
      </c>
      <c r="C8" s="11">
        <f>C9+C10+C11+C12+C13</f>
        <v>0.75000000000000022</v>
      </c>
      <c r="D8" s="11">
        <f>D9+D10+D11+D12+D13</f>
        <v>900</v>
      </c>
      <c r="E8" s="12"/>
      <c r="F8" s="12"/>
      <c r="G8" s="13"/>
    </row>
    <row r="9" spans="1:8" x14ac:dyDescent="0.25">
      <c r="A9" s="14">
        <v>6020100</v>
      </c>
      <c r="B9" s="15" t="s">
        <v>11</v>
      </c>
      <c r="C9" s="16">
        <f>D9/1.2/1000</f>
        <v>0.33333333333333337</v>
      </c>
      <c r="D9" s="16">
        <f>400000/1000</f>
        <v>400</v>
      </c>
      <c r="E9" s="17" t="s">
        <v>12</v>
      </c>
      <c r="F9" s="17" t="s">
        <v>13</v>
      </c>
      <c r="G9" s="18" t="s">
        <v>14</v>
      </c>
    </row>
    <row r="10" spans="1:8" x14ac:dyDescent="0.25">
      <c r="A10" s="14">
        <v>6020200</v>
      </c>
      <c r="B10" s="15" t="s">
        <v>15</v>
      </c>
      <c r="C10" s="16">
        <f>D10/1.2/1000</f>
        <v>8.3333333333333343E-2</v>
      </c>
      <c r="D10" s="16">
        <f>100000/1000</f>
        <v>100</v>
      </c>
      <c r="E10" s="17" t="s">
        <v>12</v>
      </c>
      <c r="F10" s="17" t="s">
        <v>13</v>
      </c>
      <c r="G10" s="18" t="s">
        <v>14</v>
      </c>
    </row>
    <row r="11" spans="1:8" x14ac:dyDescent="0.25">
      <c r="A11" s="14">
        <v>6020300</v>
      </c>
      <c r="B11" s="15" t="s">
        <v>16</v>
      </c>
      <c r="C11" s="16">
        <f>D11/1.2/1000</f>
        <v>0.16666666666666669</v>
      </c>
      <c r="D11" s="16">
        <f>200000/1000</f>
        <v>200</v>
      </c>
      <c r="E11" s="17" t="s">
        <v>12</v>
      </c>
      <c r="F11" s="17" t="s">
        <v>13</v>
      </c>
      <c r="G11" s="18" t="s">
        <v>14</v>
      </c>
    </row>
    <row r="12" spans="1:8" x14ac:dyDescent="0.25">
      <c r="A12" s="14">
        <v>6020500</v>
      </c>
      <c r="B12" s="15"/>
      <c r="C12" s="16"/>
      <c r="D12" s="16"/>
      <c r="E12" s="17"/>
      <c r="F12" s="17"/>
      <c r="G12" s="18"/>
    </row>
    <row r="13" spans="1:8" x14ac:dyDescent="0.25">
      <c r="A13" s="14">
        <v>6020900</v>
      </c>
      <c r="B13" s="15" t="s">
        <v>17</v>
      </c>
      <c r="C13" s="16">
        <f>D13/1.2/1000</f>
        <v>0.16666666666666669</v>
      </c>
      <c r="D13" s="16">
        <f>200000/1000</f>
        <v>200</v>
      </c>
      <c r="E13" s="17" t="s">
        <v>12</v>
      </c>
      <c r="F13" s="17" t="s">
        <v>13</v>
      </c>
      <c r="G13" s="18" t="s">
        <v>14</v>
      </c>
    </row>
    <row r="14" spans="1:8" x14ac:dyDescent="0.25">
      <c r="A14" s="19">
        <v>6022</v>
      </c>
      <c r="B14" s="20" t="s">
        <v>18</v>
      </c>
      <c r="C14" s="11">
        <f>M21+C17+C18+C15</f>
        <v>1.2166666666666668</v>
      </c>
      <c r="D14" s="11">
        <f>N21+D17+D18+D15</f>
        <v>1460</v>
      </c>
      <c r="E14" s="21"/>
      <c r="F14" s="21"/>
      <c r="G14" s="22"/>
    </row>
    <row r="15" spans="1:8" x14ac:dyDescent="0.25">
      <c r="A15" s="14">
        <v>6022003</v>
      </c>
      <c r="B15" s="15" t="s">
        <v>19</v>
      </c>
      <c r="C15" s="16">
        <f>D15/1.2/1000</f>
        <v>0.16666666666666669</v>
      </c>
      <c r="D15" s="16">
        <f>200000/1000</f>
        <v>200</v>
      </c>
      <c r="E15" s="17" t="s">
        <v>12</v>
      </c>
      <c r="F15" s="17" t="s">
        <v>13</v>
      </c>
      <c r="G15" s="18" t="s">
        <v>14</v>
      </c>
    </row>
    <row r="16" spans="1:8" x14ac:dyDescent="0.25">
      <c r="A16" s="14"/>
      <c r="B16" s="15" t="s">
        <v>20</v>
      </c>
      <c r="C16" s="16">
        <f>D16/1.2/1000</f>
        <v>2.4E-2</v>
      </c>
      <c r="D16" s="16">
        <f>28800/1000</f>
        <v>28.8</v>
      </c>
      <c r="E16" s="17"/>
      <c r="F16" s="17"/>
      <c r="G16" s="18"/>
    </row>
    <row r="17" spans="1:7" x14ac:dyDescent="0.25">
      <c r="A17" s="14">
        <v>6022008</v>
      </c>
      <c r="B17" s="15" t="s">
        <v>21</v>
      </c>
      <c r="C17" s="16">
        <f>D17/1.2/1000</f>
        <v>0.8</v>
      </c>
      <c r="D17" s="16">
        <f>960000/1000</f>
        <v>960</v>
      </c>
      <c r="E17" s="17" t="s">
        <v>12</v>
      </c>
      <c r="F17" s="17" t="s">
        <v>13</v>
      </c>
      <c r="G17" s="18" t="s">
        <v>14</v>
      </c>
    </row>
    <row r="18" spans="1:7" x14ac:dyDescent="0.25">
      <c r="A18" s="14">
        <v>6022010</v>
      </c>
      <c r="B18" s="15" t="s">
        <v>22</v>
      </c>
      <c r="C18" s="16">
        <f>D18/1.2/1000</f>
        <v>0.25</v>
      </c>
      <c r="D18" s="16">
        <f>300000/1000</f>
        <v>300</v>
      </c>
      <c r="E18" s="17" t="s">
        <v>12</v>
      </c>
      <c r="F18" s="17" t="s">
        <v>13</v>
      </c>
      <c r="G18" s="18" t="s">
        <v>14</v>
      </c>
    </row>
    <row r="19" spans="1:7" x14ac:dyDescent="0.25">
      <c r="A19" s="19">
        <v>6023</v>
      </c>
      <c r="B19" s="20" t="s">
        <v>23</v>
      </c>
      <c r="C19" s="23">
        <f>C20</f>
        <v>0.25</v>
      </c>
      <c r="D19" s="23">
        <f>D20</f>
        <v>300</v>
      </c>
      <c r="E19" s="21"/>
      <c r="F19" s="21"/>
      <c r="G19" s="22"/>
    </row>
    <row r="20" spans="1:7" x14ac:dyDescent="0.25">
      <c r="A20" s="14">
        <v>6023100</v>
      </c>
      <c r="B20" s="15" t="s">
        <v>24</v>
      </c>
      <c r="C20" s="16">
        <f>D20/1.2/1000</f>
        <v>0.25</v>
      </c>
      <c r="D20" s="16">
        <f>300000/1000</f>
        <v>300</v>
      </c>
      <c r="E20" s="17" t="s">
        <v>12</v>
      </c>
      <c r="F20" s="17" t="s">
        <v>13</v>
      </c>
      <c r="G20" s="18" t="s">
        <v>14</v>
      </c>
    </row>
    <row r="21" spans="1:7" x14ac:dyDescent="0.25">
      <c r="A21" s="19">
        <v>6024</v>
      </c>
      <c r="B21" s="20" t="s">
        <v>25</v>
      </c>
      <c r="C21" s="23">
        <f>C22</f>
        <v>8.3333333333333343E-2</v>
      </c>
      <c r="D21" s="23">
        <f>D22</f>
        <v>100</v>
      </c>
      <c r="E21" s="24"/>
      <c r="F21" s="24"/>
      <c r="G21" s="22"/>
    </row>
    <row r="22" spans="1:7" x14ac:dyDescent="0.25">
      <c r="A22" s="14">
        <v>602400</v>
      </c>
      <c r="B22" s="15" t="s">
        <v>26</v>
      </c>
      <c r="C22" s="16">
        <f>D22/1.2/1000</f>
        <v>8.3333333333333343E-2</v>
      </c>
      <c r="D22" s="16">
        <f>100000/1000</f>
        <v>100</v>
      </c>
      <c r="E22" s="17" t="s">
        <v>12</v>
      </c>
      <c r="F22" s="17" t="s">
        <v>13</v>
      </c>
      <c r="G22" s="18" t="s">
        <v>14</v>
      </c>
    </row>
    <row r="23" spans="1:7" x14ac:dyDescent="0.25">
      <c r="A23" s="19">
        <v>6025</v>
      </c>
      <c r="B23" s="20" t="s">
        <v>27</v>
      </c>
      <c r="C23" s="23">
        <f>C24+C25</f>
        <v>0.41666666666666669</v>
      </c>
      <c r="D23" s="23">
        <f>D24+D25</f>
        <v>500</v>
      </c>
      <c r="E23" s="24"/>
      <c r="F23" s="24"/>
      <c r="G23" s="22"/>
    </row>
    <row r="24" spans="1:7" x14ac:dyDescent="0.25">
      <c r="A24" s="14">
        <v>6025200</v>
      </c>
      <c r="B24" s="15" t="s">
        <v>28</v>
      </c>
      <c r="C24" s="16">
        <f>D24/1.2/1000</f>
        <v>0.25</v>
      </c>
      <c r="D24" s="16">
        <f>300000/1000</f>
        <v>300</v>
      </c>
      <c r="E24" s="17" t="s">
        <v>12</v>
      </c>
      <c r="F24" s="17" t="s">
        <v>13</v>
      </c>
      <c r="G24" s="18" t="s">
        <v>14</v>
      </c>
    </row>
    <row r="25" spans="1:7" x14ac:dyDescent="0.25">
      <c r="A25" s="14">
        <v>6025800</v>
      </c>
      <c r="B25" s="15" t="s">
        <v>29</v>
      </c>
      <c r="C25" s="16">
        <f>D25/1.2/1000</f>
        <v>0.16666666666666669</v>
      </c>
      <c r="D25" s="16">
        <f>200000/1000</f>
        <v>200</v>
      </c>
      <c r="E25" s="17" t="s">
        <v>12</v>
      </c>
      <c r="F25" s="17" t="s">
        <v>13</v>
      </c>
      <c r="G25" s="18" t="s">
        <v>14</v>
      </c>
    </row>
    <row r="26" spans="1:7" x14ac:dyDescent="0.25">
      <c r="A26" s="19">
        <v>6029</v>
      </c>
      <c r="B26" s="20" t="s">
        <v>30</v>
      </c>
      <c r="C26" s="11">
        <f>+C27</f>
        <v>0.41666666666666669</v>
      </c>
      <c r="D26" s="11">
        <f>+D27</f>
        <v>500</v>
      </c>
      <c r="E26" s="24"/>
      <c r="F26" s="24"/>
      <c r="G26" s="22"/>
    </row>
    <row r="27" spans="1:7" ht="15.75" thickBot="1" x14ac:dyDescent="0.3">
      <c r="A27" s="25">
        <v>602900</v>
      </c>
      <c r="B27" s="26" t="s">
        <v>31</v>
      </c>
      <c r="C27" s="27">
        <f>D27/1.2/1000</f>
        <v>0.41666666666666669</v>
      </c>
      <c r="D27" s="28">
        <f>500000/1000</f>
        <v>500</v>
      </c>
      <c r="E27" s="29" t="s">
        <v>12</v>
      </c>
      <c r="F27" s="29" t="s">
        <v>13</v>
      </c>
      <c r="G27" s="30" t="s">
        <v>14</v>
      </c>
    </row>
    <row r="28" spans="1:7" ht="31.5" customHeight="1" thickBot="1" x14ac:dyDescent="0.3">
      <c r="A28" s="3"/>
      <c r="B28" s="31" t="s">
        <v>32</v>
      </c>
      <c r="C28" s="32">
        <f>SUM(C23+C21+C19+C14+C8+C26)</f>
        <v>3.1333333333333333</v>
      </c>
      <c r="D28" s="32">
        <f>SUM(D23+D21+D19+D14+D8+D26)</f>
        <v>3760</v>
      </c>
      <c r="E28" s="33"/>
      <c r="F28" s="33"/>
      <c r="G28" s="34"/>
    </row>
    <row r="29" spans="1:7" ht="15.75" x14ac:dyDescent="0.25">
      <c r="A29" s="37" t="s">
        <v>33</v>
      </c>
      <c r="E29" s="38" t="s">
        <v>34</v>
      </c>
    </row>
    <row r="30" spans="1:7" x14ac:dyDescent="0.25">
      <c r="A30" t="s">
        <v>35</v>
      </c>
      <c r="E30" s="38" t="s">
        <v>36</v>
      </c>
    </row>
    <row r="31" spans="1:7" x14ac:dyDescent="0.25">
      <c r="A31" t="s">
        <v>37</v>
      </c>
      <c r="E31" s="39"/>
    </row>
    <row r="32" spans="1:7" ht="15.75" x14ac:dyDescent="0.25">
      <c r="A32" t="s">
        <v>38</v>
      </c>
      <c r="E32" s="40"/>
    </row>
    <row r="37" spans="5:6" x14ac:dyDescent="0.25">
      <c r="E37" s="36"/>
      <c r="F37" s="36"/>
    </row>
    <row r="38" spans="5:6" x14ac:dyDescent="0.25">
      <c r="E38" s="35"/>
      <c r="F38" s="35"/>
    </row>
    <row r="39" spans="5:6" x14ac:dyDescent="0.25">
      <c r="E39" s="36"/>
      <c r="F39" s="36"/>
    </row>
    <row r="40" spans="5:6" x14ac:dyDescent="0.25">
      <c r="E40" s="36"/>
      <c r="F40" s="36"/>
    </row>
    <row r="41" spans="5:6" x14ac:dyDescent="0.25">
      <c r="E41" s="36"/>
      <c r="F41" s="36"/>
    </row>
  </sheetData>
  <mergeCells count="2">
    <mergeCell ref="B3:H3"/>
    <mergeCell ref="B4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 Parashikimit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2019-09-26T11:05:07Z</cp:lastPrinted>
  <dcterms:created xsi:type="dcterms:W3CDTF">2019-09-26T10:27:58Z</dcterms:created>
  <dcterms:modified xsi:type="dcterms:W3CDTF">2019-09-26T11:11:19Z</dcterms:modified>
</cp:coreProperties>
</file>